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E:\GIRI\AGREEMENTS\TENDER\2025-26\"/>
    </mc:Choice>
  </mc:AlternateContent>
  <xr:revisionPtr revIDLastSave="0" documentId="13_ncr:1_{63B5798C-5F60-4270-9B3F-516727FC1D25}" xr6:coauthVersionLast="47" xr6:coauthVersionMax="47" xr10:uidLastSave="{00000000-0000-0000-0000-000000000000}"/>
  <bookViews>
    <workbookView xWindow="-120" yWindow="-120" windowWidth="20730" windowHeight="11160" xr2:uid="{2507089C-952C-48CF-BE11-B0E8C1315F3E}"/>
  </bookViews>
  <sheets>
    <sheet name="Sheet1" sheetId="1" r:id="rId1"/>
  </sheets>
  <definedNames>
    <definedName name="_xlnm.Print_Area" localSheetId="0">Sheet1!$A$1:$I$36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1" l="1"/>
  <c r="I5" i="1" l="1"/>
  <c r="I6" i="1"/>
  <c r="I7" i="1"/>
  <c r="I8" i="1"/>
  <c r="I9" i="1"/>
  <c r="I10" i="1"/>
  <c r="I11" i="1"/>
  <c r="I12" i="1"/>
  <c r="I13" i="1"/>
  <c r="I14" i="1"/>
  <c r="I15" i="1"/>
  <c r="I16" i="1"/>
  <c r="I17" i="1"/>
  <c r="I18" i="1"/>
  <c r="I19" i="1"/>
  <c r="I20" i="1"/>
  <c r="I21" i="1"/>
  <c r="I22" i="1"/>
  <c r="I23" i="1"/>
  <c r="I24" i="1"/>
  <c r="I25" i="1"/>
  <c r="I4" i="1"/>
  <c r="I27" i="1" l="1"/>
  <c r="I28" i="1" s="1"/>
</calcChain>
</file>

<file path=xl/sharedStrings.xml><?xml version="1.0" encoding="utf-8"?>
<sst xmlns="http://schemas.openxmlformats.org/spreadsheetml/2006/main" count="149" uniqueCount="80">
  <si>
    <t xml:space="preserve">SOUTHERN POWER DISTRIBUTION COMPANY OF TELANGANA LTD. </t>
  </si>
  <si>
    <t>SSR Code</t>
  </si>
  <si>
    <t>Estimate Quantity (Only figures)</t>
  </si>
  <si>
    <t>Item Detailed Specification Description</t>
  </si>
  <si>
    <t xml:space="preserve">   Work Type eg., Earth Work, Electrical  works..etc., (Upto 200 Characters)</t>
  </si>
  <si>
    <t>Item short  Description</t>
  </si>
  <si>
    <t>APSS/Morth CI.Number  (Upto 200 characters)</t>
  </si>
  <si>
    <t>Rate INR upto 2 Decimals</t>
  </si>
  <si>
    <t>UOM    (upto 50 Characters)</t>
  </si>
  <si>
    <t>Amount  INR (Upto 2 Decimals)</t>
  </si>
  <si>
    <t>SWR10107</t>
  </si>
  <si>
    <t>SWR10978</t>
  </si>
  <si>
    <t>SWR10981</t>
  </si>
  <si>
    <t>SWR10356</t>
  </si>
  <si>
    <t>SWR10366</t>
  </si>
  <si>
    <t>SMR11488</t>
  </si>
  <si>
    <t>SWR11180</t>
  </si>
  <si>
    <t>SWR20308</t>
  </si>
  <si>
    <t>SWR10354</t>
  </si>
  <si>
    <t>SWR21190</t>
  </si>
  <si>
    <t>SWR10378</t>
  </si>
  <si>
    <t>SWR10108</t>
  </si>
  <si>
    <t>SWR10350</t>
  </si>
  <si>
    <t>SWR11041</t>
  </si>
  <si>
    <t>SWR11185</t>
  </si>
  <si>
    <t>SWR10392</t>
  </si>
  <si>
    <t>SWR11083</t>
  </si>
  <si>
    <t>SWR10424</t>
  </si>
  <si>
    <t>EXCAVATION OF PIT (2.6" x 2.6" x 6.0")</t>
  </si>
  <si>
    <t>Errection of 11 M long PSCC pole</t>
  </si>
  <si>
    <t>Horizontal Cut point for 33 KV line</t>
  </si>
  <si>
    <t>Mass concreting of supports incl. cement</t>
  </si>
  <si>
    <t>Stringing 100sqmm 33/11kv Line 3 Cond SC</t>
  </si>
  <si>
    <t>S-GI Bolts &amp; Nuts,Washers etc.,</t>
  </si>
  <si>
    <t>SubTrnsprt 11M PSCC Pole incl. L&amp;UL&lt;10KM</t>
  </si>
  <si>
    <t>SubTrnsprt 9M PSCC Pole incl. L&amp;UL&lt;10KM</t>
  </si>
  <si>
    <t>Assembly and erection of Stay set 33kv</t>
  </si>
  <si>
    <t>Excavate-StayPit .45x.45x1.34mSoil ex Hr</t>
  </si>
  <si>
    <t>Numbering of poles  incl. cost of paint</t>
  </si>
  <si>
    <t>EXCAV. OF PIT 0.75 M x 0.9 M x 1.95 M</t>
  </si>
  <si>
    <t>Erection of Spun pole 12.5Mt</t>
  </si>
  <si>
    <t>Exc of Hard pit w/o blast 0.92X0.92X2.3M</t>
  </si>
  <si>
    <t>SubTrnsprt any Spun Pole incl. L&amp;UL&lt;10KM</t>
  </si>
  <si>
    <t>Erection of  33kv ABSwitch incl earthing</t>
  </si>
  <si>
    <t>Erec of 9.1 Mts PSCC poles for stuts</t>
  </si>
  <si>
    <t>Fixing of Pad clamps for AB Switch</t>
  </si>
  <si>
    <t xml:space="preserve">As per relevent standard specification </t>
  </si>
  <si>
    <t>Electrical work</t>
  </si>
  <si>
    <t>KM</t>
  </si>
  <si>
    <t>EA</t>
  </si>
  <si>
    <t>M3</t>
  </si>
  <si>
    <t>KG</t>
  </si>
  <si>
    <t>TO</t>
  </si>
  <si>
    <t>SET</t>
  </si>
  <si>
    <t xml:space="preserve"> Total</t>
  </si>
  <si>
    <t xml:space="preserve">18 % GST on labour </t>
  </si>
  <si>
    <t>Grand Total</t>
  </si>
  <si>
    <t>ERECTION OF LINES : Erection of pole in position, aligning and setting to work, fixing of cross arms and top clamps, earthing of supports, back filling with earth and stones properly ramming including transport of materials from road side to location ex</t>
  </si>
  <si>
    <t>Formation of Horizontal  Cut point for 33 KV line excluding pole erection and stays including bolts &amp; nuts etc.</t>
  </si>
  <si>
    <t>Mass concreting of supports erected with CC (1:4:8) using 40 mm, HB G metal including the cost of metal, sand and curing etc. Including the cost of cement</t>
  </si>
  <si>
    <t>ERECTION OF LINES : Paving out conductor, providing temporary stays, tensioning, sagging correctly, fixing strain points, transferring to pin points binding, rectification of poles, guys and jumpering etc., including transport of material from road side</t>
  </si>
  <si>
    <t>Sub Transportation of 9.1 Mts PSCC Poles to location from road side.</t>
  </si>
  <si>
    <t>ERECTION OF LINES :Assembly and erection of stay set including fixing of guy insulators, clamps etc., on the pole and fixing stay wire and binding securely on either side as per standards, transport of material from road side to location and back filling</t>
  </si>
  <si>
    <t>Excavation of Stay pits of size 0.45x 0.45x1.34M for burying Anchor rods with the anchor plates for Stay sets including dewatering,shoring &amp; shuttering wherever necessary and back filling (after bury of anchor rods with anchor plate and concreting the sa:i) In all soils except hard morum gravel, hard disintegrated rock and hard rock</t>
  </si>
  <si>
    <t>ERECTION OF EQUIPMENT  Substations Erection of 33 KV AB Switch including alignment and earthing</t>
  </si>
  <si>
    <t>CIVIL WORKS :Excavation of pits in all soils except hard rock requiring blasting.  0.76 M x 0.76M x 1.83M (2.6" x 2.6" x 6.0")</t>
  </si>
  <si>
    <t>ERECTION OF EQUIPMENT Fixing of clamps  Pad clamps for AB switch</t>
  </si>
  <si>
    <t>Divisional Engineer Electrical,</t>
  </si>
  <si>
    <t>Operation, TGSPDCL,</t>
  </si>
  <si>
    <t>JOGIPET.</t>
  </si>
  <si>
    <r>
      <rPr>
        <b/>
        <u/>
        <sz val="11"/>
        <color rgb="FF000000"/>
        <rFont val="Times New Roman"/>
        <family val="1"/>
      </rPr>
      <t>Name of the work:</t>
    </r>
    <r>
      <rPr>
        <b/>
        <sz val="11"/>
        <color indexed="8"/>
        <rFont val="Times New Roman"/>
        <family val="1"/>
      </rPr>
      <t xml:space="preserve"> </t>
    </r>
    <r>
      <rPr>
        <sz val="11"/>
        <color rgb="FF000000"/>
        <rFont val="Times New Roman"/>
        <family val="1"/>
      </rPr>
      <t>Estimate for erection of 33 KV Interlinking Line from Waddepally to Nagaram SS for providing alternate source to 33/11 KV Nagaram SS from 132KV/33 KV Borapatla EHT Sub-Station by erection of new 33KV interlinking SCOH line with 100 sqmm AAA conductor for a distance of 7.1 KM in Hathnoora Section of Jogipet Sub–Division in Jogipet Division at Sangareddy Circle.</t>
    </r>
    <r>
      <rPr>
        <b/>
        <sz val="11"/>
        <color rgb="FF000000"/>
        <rFont val="Times New Roman"/>
        <family val="1"/>
      </rPr>
      <t>WBS No: T-2531-90-03-12-04-001</t>
    </r>
  </si>
  <si>
    <t>SWR10869</t>
  </si>
  <si>
    <t>SWR11860</t>
  </si>
  <si>
    <t>SWR21043</t>
  </si>
  <si>
    <t>SWR10109</t>
  </si>
  <si>
    <t>Fabrication of struc.with welding.</t>
  </si>
  <si>
    <t>Transport of Cond Drum,VCBs upto 10Km</t>
  </si>
  <si>
    <t>Hring of Crane for mounting equipment</t>
  </si>
  <si>
    <t>EXCAVATION OF PIT(3.0" x 3.0" x 7.6")</t>
  </si>
  <si>
    <t>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</si>
</sst>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indexed="8"/>
      <name val="Times New Roman"/>
      <family val="1"/>
    </font>
    <font>
      <sz val="10"/>
      <name val="Arial"/>
      <family val="2"/>
    </font>
    <font>
      <b/>
      <u/>
      <sz val="11"/>
      <color rgb="FF000000"/>
      <name val="Times New Roman"/>
      <family val="1"/>
    </font>
    <font>
      <sz val="11"/>
      <color theme="1"/>
      <name val="Times New Roman"/>
      <family val="1"/>
    </font>
    <font>
      <sz val="11"/>
      <color indexed="8"/>
      <name val="Times New Roman"/>
      <family val="1"/>
    </font>
    <font>
      <b/>
      <sz val="11"/>
      <color indexed="8"/>
      <name val="Book Antiqua"/>
      <family val="1"/>
    </font>
    <font>
      <b/>
      <sz val="10"/>
      <name val="Times New Roman"/>
      <family val="1"/>
    </font>
    <font>
      <b/>
      <sz val="10"/>
      <color theme="1"/>
      <name val="Times New Roman"/>
      <family val="1"/>
    </font>
    <font>
      <sz val="10"/>
      <color theme="1"/>
      <name val="Calibri"/>
      <family val="2"/>
      <scheme val="minor"/>
    </font>
    <font>
      <sz val="11"/>
      <color rgb="FF000000"/>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28">
    <xf numFmtId="0" fontId="0" fillId="0" borderId="0" xfId="0"/>
    <xf numFmtId="0" fontId="4" fillId="0" borderId="4" xfId="0" applyFont="1" applyBorder="1" applyAlignment="1">
      <alignment horizontal="center" vertical="center" wrapText="1"/>
    </xf>
    <xf numFmtId="0" fontId="4" fillId="0" borderId="4" xfId="0" applyFont="1" applyBorder="1" applyAlignment="1">
      <alignment vertical="center" wrapText="1"/>
    </xf>
    <xf numFmtId="4" fontId="4" fillId="0" borderId="4" xfId="0" applyNumberFormat="1" applyFont="1" applyBorder="1" applyAlignment="1">
      <alignment horizontal="center" vertical="center" wrapText="1"/>
    </xf>
    <xf numFmtId="0" fontId="0" fillId="0" borderId="0" xfId="0" applyAlignment="1">
      <alignment horizontal="center"/>
    </xf>
    <xf numFmtId="0" fontId="4" fillId="0" borderId="4" xfId="0" applyFont="1" applyBorder="1" applyAlignment="1">
      <alignment horizontal="left" vertical="center" wrapText="1"/>
    </xf>
    <xf numFmtId="0" fontId="5" fillId="0" borderId="4" xfId="0" applyFont="1" applyBorder="1" applyAlignment="1">
      <alignment horizontal="left" vertical="center" wrapText="1"/>
    </xf>
    <xf numFmtId="0" fontId="6" fillId="0" borderId="4" xfId="0" applyFont="1" applyBorder="1" applyAlignment="1">
      <alignment horizontal="center" vertical="center"/>
    </xf>
    <xf numFmtId="2" fontId="6" fillId="0" borderId="4" xfId="0" applyNumberFormat="1" applyFont="1" applyBorder="1" applyAlignment="1">
      <alignment horizontal="center" vertical="center"/>
    </xf>
    <xf numFmtId="4" fontId="4" fillId="0" borderId="4" xfId="0" applyNumberFormat="1" applyFont="1" applyBorder="1" applyAlignment="1">
      <alignment horizontal="center" vertical="center"/>
    </xf>
    <xf numFmtId="0" fontId="0" fillId="0" borderId="4" xfId="0" applyBorder="1"/>
    <xf numFmtId="0" fontId="7" fillId="0" borderId="4" xfId="1" applyFont="1" applyBorder="1" applyAlignment="1">
      <alignment horizontal="center" vertical="center" wrapText="1"/>
    </xf>
    <xf numFmtId="0" fontId="8" fillId="0" borderId="4" xfId="1" applyFont="1" applyBorder="1" applyAlignment="1">
      <alignment horizontal="center" vertical="center" wrapText="1"/>
    </xf>
    <xf numFmtId="2" fontId="7" fillId="0" borderId="4" xfId="1" applyNumberFormat="1" applyFont="1" applyBorder="1" applyAlignment="1">
      <alignment horizontal="center" vertical="center" wrapText="1"/>
    </xf>
    <xf numFmtId="0" fontId="9" fillId="0" borderId="0" xfId="0" applyFont="1"/>
    <xf numFmtId="0" fontId="4" fillId="0" borderId="4" xfId="0" applyFont="1" applyBorder="1" applyAlignment="1">
      <alignment wrapText="1"/>
    </xf>
    <xf numFmtId="0" fontId="0" fillId="0" borderId="4" xfId="0" applyBorder="1" applyAlignment="1">
      <alignment wrapText="1"/>
    </xf>
    <xf numFmtId="0" fontId="0" fillId="0" borderId="0" xfId="0" applyAlignment="1">
      <alignment wrapText="1"/>
    </xf>
    <xf numFmtId="0" fontId="7" fillId="0" borderId="4" xfId="1" applyFont="1" applyBorder="1" applyAlignment="1">
      <alignment horizontal="left" vertical="center" wrapText="1"/>
    </xf>
    <xf numFmtId="0" fontId="6" fillId="0" borderId="4" xfId="0" applyFont="1" applyBorder="1" applyAlignment="1">
      <alignment horizontal="left" vertical="center"/>
    </xf>
    <xf numFmtId="0" fontId="0" fillId="0" borderId="0" xfId="0"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4" fillId="0" borderId="0" xfId="0" applyFont="1" applyAlignment="1">
      <alignment horizontal="center" vertical="center" wrapText="1"/>
    </xf>
  </cellXfs>
  <cellStyles count="2">
    <cellStyle name="Normal" xfId="0" builtinId="0"/>
    <cellStyle name="Normal_Est yapral" xfId="1" xr:uid="{B4A7A305-9648-4482-AF05-B4CB4BD3A1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EB9F8-32E1-46AF-B743-A286DDF5DF48}">
  <dimension ref="A1:I34"/>
  <sheetViews>
    <sheetView tabSelected="1" topLeftCell="B1" zoomScaleNormal="100" workbookViewId="0">
      <selection activeCell="C37" sqref="C37"/>
    </sheetView>
  </sheetViews>
  <sheetFormatPr defaultRowHeight="15" x14ac:dyDescent="0.25"/>
  <cols>
    <col min="1" max="1" width="10.42578125" bestFit="1" customWidth="1"/>
    <col min="2" max="2" width="11.85546875" customWidth="1"/>
    <col min="3" max="3" width="55" style="17" customWidth="1"/>
    <col min="4" max="4" width="17" customWidth="1"/>
    <col min="5" max="5" width="41" customWidth="1"/>
    <col min="6" max="6" width="22.7109375" style="20" customWidth="1"/>
    <col min="7" max="7" width="11" customWidth="1"/>
    <col min="8" max="8" width="11.42578125" customWidth="1"/>
    <col min="9" max="9" width="15.7109375" style="4" customWidth="1"/>
  </cols>
  <sheetData>
    <row r="1" spans="1:9" ht="25.5" customHeight="1" x14ac:dyDescent="0.25">
      <c r="A1" s="21" t="s">
        <v>0</v>
      </c>
      <c r="B1" s="22"/>
      <c r="C1" s="22"/>
      <c r="D1" s="22"/>
      <c r="E1" s="22"/>
      <c r="F1" s="22"/>
      <c r="G1" s="22"/>
      <c r="H1" s="22"/>
      <c r="I1" s="23"/>
    </row>
    <row r="2" spans="1:9" ht="45" customHeight="1" x14ac:dyDescent="0.25">
      <c r="A2" s="24" t="s">
        <v>70</v>
      </c>
      <c r="B2" s="25"/>
      <c r="C2" s="25"/>
      <c r="D2" s="25"/>
      <c r="E2" s="25"/>
      <c r="F2" s="25"/>
      <c r="G2" s="25"/>
      <c r="H2" s="25"/>
      <c r="I2" s="26"/>
    </row>
    <row r="3" spans="1:9" s="14" customFormat="1" ht="63.75" x14ac:dyDescent="0.2">
      <c r="A3" s="11" t="s">
        <v>1</v>
      </c>
      <c r="B3" s="11" t="s">
        <v>2</v>
      </c>
      <c r="C3" s="12" t="s">
        <v>3</v>
      </c>
      <c r="D3" s="12" t="s">
        <v>4</v>
      </c>
      <c r="E3" s="11" t="s">
        <v>5</v>
      </c>
      <c r="F3" s="18" t="s">
        <v>6</v>
      </c>
      <c r="G3" s="13" t="s">
        <v>7</v>
      </c>
      <c r="H3" s="13" t="s">
        <v>8</v>
      </c>
      <c r="I3" s="11" t="s">
        <v>9</v>
      </c>
    </row>
    <row r="4" spans="1:9" ht="90" x14ac:dyDescent="0.25">
      <c r="A4" s="1" t="s">
        <v>19</v>
      </c>
      <c r="B4" s="1">
        <v>16</v>
      </c>
      <c r="C4" s="15" t="s">
        <v>63</v>
      </c>
      <c r="D4" s="5" t="s">
        <v>47</v>
      </c>
      <c r="E4" s="2" t="s">
        <v>37</v>
      </c>
      <c r="F4" s="6" t="s">
        <v>46</v>
      </c>
      <c r="G4" s="3">
        <v>520</v>
      </c>
      <c r="H4" s="1" t="s">
        <v>49</v>
      </c>
      <c r="I4" s="9">
        <f>G4*B4</f>
        <v>8320</v>
      </c>
    </row>
    <row r="5" spans="1:9" ht="75" x14ac:dyDescent="0.25">
      <c r="A5" s="1" t="s">
        <v>18</v>
      </c>
      <c r="B5" s="1">
        <v>16</v>
      </c>
      <c r="C5" s="2" t="s">
        <v>62</v>
      </c>
      <c r="D5" s="5" t="s">
        <v>47</v>
      </c>
      <c r="E5" s="2" t="s">
        <v>36</v>
      </c>
      <c r="F5" s="6" t="s">
        <v>46</v>
      </c>
      <c r="G5" s="1">
        <v>684.53</v>
      </c>
      <c r="H5" s="1" t="s">
        <v>53</v>
      </c>
      <c r="I5" s="9">
        <f t="shared" ref="I5:I25" si="0">G5*B5</f>
        <v>10952.48</v>
      </c>
    </row>
    <row r="6" spans="1:9" ht="45" x14ac:dyDescent="0.25">
      <c r="A6" s="1" t="s">
        <v>13</v>
      </c>
      <c r="B6" s="1">
        <v>126</v>
      </c>
      <c r="C6" s="2" t="s">
        <v>59</v>
      </c>
      <c r="D6" s="5" t="s">
        <v>47</v>
      </c>
      <c r="E6" s="2" t="s">
        <v>31</v>
      </c>
      <c r="F6" s="6" t="s">
        <v>46</v>
      </c>
      <c r="G6" s="3">
        <v>6579</v>
      </c>
      <c r="H6" s="1" t="s">
        <v>50</v>
      </c>
      <c r="I6" s="9">
        <f t="shared" si="0"/>
        <v>828954</v>
      </c>
    </row>
    <row r="7" spans="1:9" ht="30" x14ac:dyDescent="0.25">
      <c r="A7" s="1" t="s">
        <v>11</v>
      </c>
      <c r="B7" s="1">
        <v>107</v>
      </c>
      <c r="C7" s="2" t="s">
        <v>29</v>
      </c>
      <c r="D7" s="5" t="s">
        <v>47</v>
      </c>
      <c r="E7" s="2" t="s">
        <v>29</v>
      </c>
      <c r="F7" s="6" t="s">
        <v>46</v>
      </c>
      <c r="G7" s="3">
        <v>4165.28</v>
      </c>
      <c r="H7" s="1" t="s">
        <v>49</v>
      </c>
      <c r="I7" s="9">
        <f t="shared" si="0"/>
        <v>445684.95999999996</v>
      </c>
    </row>
    <row r="8" spans="1:9" ht="75" x14ac:dyDescent="0.25">
      <c r="A8" s="1" t="s">
        <v>14</v>
      </c>
      <c r="B8" s="1">
        <v>7.1</v>
      </c>
      <c r="C8" s="15" t="s">
        <v>60</v>
      </c>
      <c r="D8" s="5" t="s">
        <v>47</v>
      </c>
      <c r="E8" s="2" t="s">
        <v>32</v>
      </c>
      <c r="F8" s="6" t="s">
        <v>46</v>
      </c>
      <c r="G8" s="3">
        <v>12600.06</v>
      </c>
      <c r="H8" s="1" t="s">
        <v>48</v>
      </c>
      <c r="I8" s="9">
        <f t="shared" si="0"/>
        <v>89460.425999999992</v>
      </c>
    </row>
    <row r="9" spans="1:9" ht="30" x14ac:dyDescent="0.25">
      <c r="A9" s="1" t="s">
        <v>26</v>
      </c>
      <c r="B9" s="1">
        <v>32</v>
      </c>
      <c r="C9" s="2" t="s">
        <v>44</v>
      </c>
      <c r="D9" s="5" t="s">
        <v>47</v>
      </c>
      <c r="E9" s="2" t="s">
        <v>44</v>
      </c>
      <c r="F9" s="6" t="s">
        <v>46</v>
      </c>
      <c r="G9" s="3">
        <v>2400</v>
      </c>
      <c r="H9" s="1" t="s">
        <v>49</v>
      </c>
      <c r="I9" s="9">
        <f t="shared" si="0"/>
        <v>76800</v>
      </c>
    </row>
    <row r="10" spans="1:9" ht="30" x14ac:dyDescent="0.25">
      <c r="A10" s="1" t="s">
        <v>16</v>
      </c>
      <c r="B10" s="1">
        <v>107</v>
      </c>
      <c r="C10" s="2" t="s">
        <v>34</v>
      </c>
      <c r="D10" s="5" t="s">
        <v>47</v>
      </c>
      <c r="E10" s="2" t="s">
        <v>34</v>
      </c>
      <c r="F10" s="6" t="s">
        <v>46</v>
      </c>
      <c r="G10" s="3">
        <v>431.97</v>
      </c>
      <c r="H10" s="1" t="s">
        <v>49</v>
      </c>
      <c r="I10" s="9">
        <f t="shared" si="0"/>
        <v>46220.79</v>
      </c>
    </row>
    <row r="11" spans="1:9" ht="30" x14ac:dyDescent="0.25">
      <c r="A11" s="1" t="s">
        <v>17</v>
      </c>
      <c r="B11" s="1">
        <v>32</v>
      </c>
      <c r="C11" s="2" t="s">
        <v>61</v>
      </c>
      <c r="D11" s="5" t="s">
        <v>47</v>
      </c>
      <c r="E11" s="2" t="s">
        <v>35</v>
      </c>
      <c r="F11" s="6" t="s">
        <v>46</v>
      </c>
      <c r="G11" s="1">
        <v>407.29</v>
      </c>
      <c r="H11" s="1" t="s">
        <v>49</v>
      </c>
      <c r="I11" s="9">
        <f t="shared" si="0"/>
        <v>13033.28</v>
      </c>
    </row>
    <row r="12" spans="1:9" ht="30" x14ac:dyDescent="0.25">
      <c r="A12" s="1" t="s">
        <v>12</v>
      </c>
      <c r="B12" s="1">
        <v>20</v>
      </c>
      <c r="C12" s="2" t="s">
        <v>58</v>
      </c>
      <c r="D12" s="5" t="s">
        <v>47</v>
      </c>
      <c r="E12" s="2" t="s">
        <v>30</v>
      </c>
      <c r="F12" s="6" t="s">
        <v>46</v>
      </c>
      <c r="G12" s="1">
        <v>1759.5</v>
      </c>
      <c r="H12" s="1" t="s">
        <v>49</v>
      </c>
      <c r="I12" s="9">
        <f t="shared" si="0"/>
        <v>35190</v>
      </c>
    </row>
    <row r="13" spans="1:9" ht="30" x14ac:dyDescent="0.25">
      <c r="A13" s="1" t="s">
        <v>15</v>
      </c>
      <c r="B13" s="1">
        <v>210</v>
      </c>
      <c r="C13" s="2" t="s">
        <v>33</v>
      </c>
      <c r="D13" s="5" t="s">
        <v>47</v>
      </c>
      <c r="E13" s="2" t="s">
        <v>33</v>
      </c>
      <c r="F13" s="6" t="s">
        <v>46</v>
      </c>
      <c r="G13" s="3">
        <v>117.5</v>
      </c>
      <c r="H13" s="1" t="s">
        <v>51</v>
      </c>
      <c r="I13" s="9">
        <f t="shared" si="0"/>
        <v>24675</v>
      </c>
    </row>
    <row r="14" spans="1:9" ht="30" x14ac:dyDescent="0.25">
      <c r="A14" s="1" t="s">
        <v>21</v>
      </c>
      <c r="B14" s="1">
        <v>107</v>
      </c>
      <c r="C14" s="2" t="s">
        <v>39</v>
      </c>
      <c r="D14" s="5" t="s">
        <v>47</v>
      </c>
      <c r="E14" s="2" t="s">
        <v>39</v>
      </c>
      <c r="F14" s="6" t="s">
        <v>46</v>
      </c>
      <c r="G14" s="3">
        <v>720</v>
      </c>
      <c r="H14" s="1" t="s">
        <v>49</v>
      </c>
      <c r="I14" s="9">
        <f t="shared" si="0"/>
        <v>77040</v>
      </c>
    </row>
    <row r="15" spans="1:9" ht="30" x14ac:dyDescent="0.25">
      <c r="A15" s="1" t="s">
        <v>71</v>
      </c>
      <c r="B15" s="1">
        <v>1.3</v>
      </c>
      <c r="C15" s="2" t="s">
        <v>75</v>
      </c>
      <c r="D15" s="5" t="s">
        <v>47</v>
      </c>
      <c r="E15" s="2" t="s">
        <v>75</v>
      </c>
      <c r="F15" s="6" t="s">
        <v>46</v>
      </c>
      <c r="G15" s="3">
        <v>3426</v>
      </c>
      <c r="H15" s="1" t="s">
        <v>52</v>
      </c>
      <c r="I15" s="9">
        <f t="shared" si="0"/>
        <v>4453.8</v>
      </c>
    </row>
    <row r="16" spans="1:9" ht="30" x14ac:dyDescent="0.25">
      <c r="A16" s="1" t="s">
        <v>72</v>
      </c>
      <c r="B16" s="1">
        <v>3</v>
      </c>
      <c r="C16" s="2" t="s">
        <v>76</v>
      </c>
      <c r="D16" s="5" t="s">
        <v>47</v>
      </c>
      <c r="E16" s="2" t="s">
        <v>76</v>
      </c>
      <c r="F16" s="6" t="s">
        <v>46</v>
      </c>
      <c r="G16" s="3">
        <v>2720.34</v>
      </c>
      <c r="H16" s="1" t="s">
        <v>49</v>
      </c>
      <c r="I16" s="9">
        <f t="shared" si="0"/>
        <v>8161.02</v>
      </c>
    </row>
    <row r="17" spans="1:9" ht="30" x14ac:dyDescent="0.25">
      <c r="A17" s="1" t="s">
        <v>73</v>
      </c>
      <c r="B17" s="1">
        <v>7</v>
      </c>
      <c r="C17" s="2" t="s">
        <v>77</v>
      </c>
      <c r="D17" s="5" t="s">
        <v>47</v>
      </c>
      <c r="E17" s="2" t="s">
        <v>77</v>
      </c>
      <c r="F17" s="6" t="s">
        <v>46</v>
      </c>
      <c r="G17" s="1">
        <v>1260</v>
      </c>
      <c r="H17" s="1" t="s">
        <v>79</v>
      </c>
      <c r="I17" s="9">
        <f t="shared" si="0"/>
        <v>8820</v>
      </c>
    </row>
    <row r="18" spans="1:9" ht="30" x14ac:dyDescent="0.25">
      <c r="A18" s="1" t="s">
        <v>27</v>
      </c>
      <c r="B18" s="1">
        <v>12</v>
      </c>
      <c r="C18" s="15" t="s">
        <v>66</v>
      </c>
      <c r="D18" s="5" t="s">
        <v>47</v>
      </c>
      <c r="E18" s="2" t="s">
        <v>45</v>
      </c>
      <c r="F18" s="6" t="s">
        <v>46</v>
      </c>
      <c r="G18" s="1">
        <v>116</v>
      </c>
      <c r="H18" s="1" t="s">
        <v>49</v>
      </c>
      <c r="I18" s="9">
        <f t="shared" si="0"/>
        <v>1392</v>
      </c>
    </row>
    <row r="19" spans="1:9" ht="75" x14ac:dyDescent="0.25">
      <c r="A19" s="1" t="s">
        <v>22</v>
      </c>
      <c r="B19" s="1">
        <v>45</v>
      </c>
      <c r="C19" s="2" t="s">
        <v>57</v>
      </c>
      <c r="D19" s="5" t="s">
        <v>47</v>
      </c>
      <c r="E19" s="2" t="s">
        <v>40</v>
      </c>
      <c r="F19" s="6" t="s">
        <v>46</v>
      </c>
      <c r="G19" s="1">
        <v>4115.7</v>
      </c>
      <c r="H19" s="1" t="s">
        <v>49</v>
      </c>
      <c r="I19" s="9">
        <f t="shared" si="0"/>
        <v>185206.5</v>
      </c>
    </row>
    <row r="20" spans="1:9" ht="30" x14ac:dyDescent="0.25">
      <c r="A20" s="1" t="s">
        <v>23</v>
      </c>
      <c r="B20" s="1">
        <v>14</v>
      </c>
      <c r="C20" s="2" t="s">
        <v>41</v>
      </c>
      <c r="D20" s="5" t="s">
        <v>47</v>
      </c>
      <c r="E20" s="2" t="s">
        <v>41</v>
      </c>
      <c r="F20" s="6" t="s">
        <v>46</v>
      </c>
      <c r="G20" s="1">
        <v>1308.1500000000001</v>
      </c>
      <c r="H20" s="1" t="s">
        <v>49</v>
      </c>
      <c r="I20" s="9">
        <f t="shared" si="0"/>
        <v>18314.100000000002</v>
      </c>
    </row>
    <row r="21" spans="1:9" ht="30" x14ac:dyDescent="0.25">
      <c r="A21" s="1" t="s">
        <v>25</v>
      </c>
      <c r="B21" s="1">
        <v>2</v>
      </c>
      <c r="C21" s="15" t="s">
        <v>64</v>
      </c>
      <c r="D21" s="5" t="s">
        <v>47</v>
      </c>
      <c r="E21" s="2" t="s">
        <v>43</v>
      </c>
      <c r="F21" s="6" t="s">
        <v>46</v>
      </c>
      <c r="G21" s="1">
        <v>4500</v>
      </c>
      <c r="H21" s="1" t="s">
        <v>49</v>
      </c>
      <c r="I21" s="9">
        <f t="shared" si="0"/>
        <v>9000</v>
      </c>
    </row>
    <row r="22" spans="1:9" ht="30" x14ac:dyDescent="0.25">
      <c r="A22" s="1" t="s">
        <v>20</v>
      </c>
      <c r="B22" s="1">
        <v>152</v>
      </c>
      <c r="C22" s="2" t="s">
        <v>38</v>
      </c>
      <c r="D22" s="5" t="s">
        <v>47</v>
      </c>
      <c r="E22" s="2" t="s">
        <v>38</v>
      </c>
      <c r="F22" s="6" t="s">
        <v>46</v>
      </c>
      <c r="G22" s="1">
        <v>32</v>
      </c>
      <c r="H22" s="1" t="s">
        <v>49</v>
      </c>
      <c r="I22" s="9">
        <f t="shared" si="0"/>
        <v>4864</v>
      </c>
    </row>
    <row r="23" spans="1:9" ht="30" x14ac:dyDescent="0.25">
      <c r="A23" s="1" t="s">
        <v>74</v>
      </c>
      <c r="B23" s="1">
        <v>31</v>
      </c>
      <c r="C23" s="2" t="s">
        <v>61</v>
      </c>
      <c r="D23" s="5" t="s">
        <v>47</v>
      </c>
      <c r="E23" s="2" t="s">
        <v>78</v>
      </c>
      <c r="F23" s="6" t="s">
        <v>46</v>
      </c>
      <c r="G23" s="1">
        <v>842.78</v>
      </c>
      <c r="H23" s="1" t="s">
        <v>49</v>
      </c>
      <c r="I23" s="9">
        <f t="shared" si="0"/>
        <v>26126.18</v>
      </c>
    </row>
    <row r="24" spans="1:9" ht="30" x14ac:dyDescent="0.25">
      <c r="A24" s="1" t="s">
        <v>24</v>
      </c>
      <c r="B24" s="1">
        <v>45</v>
      </c>
      <c r="C24" s="2" t="s">
        <v>42</v>
      </c>
      <c r="D24" s="5" t="s">
        <v>47</v>
      </c>
      <c r="E24" s="2" t="s">
        <v>42</v>
      </c>
      <c r="F24" s="6" t="s">
        <v>46</v>
      </c>
      <c r="G24" s="1">
        <v>771.38</v>
      </c>
      <c r="H24" s="1" t="s">
        <v>49</v>
      </c>
      <c r="I24" s="9">
        <f t="shared" si="0"/>
        <v>34712.1</v>
      </c>
    </row>
    <row r="25" spans="1:9" ht="33" customHeight="1" x14ac:dyDescent="0.25">
      <c r="A25" s="1" t="s">
        <v>10</v>
      </c>
      <c r="B25" s="1">
        <v>32</v>
      </c>
      <c r="C25" s="15" t="s">
        <v>65</v>
      </c>
      <c r="D25" s="5" t="s">
        <v>47</v>
      </c>
      <c r="E25" s="2" t="s">
        <v>28</v>
      </c>
      <c r="F25" s="6" t="s">
        <v>46</v>
      </c>
      <c r="G25" s="1">
        <v>700</v>
      </c>
      <c r="H25" s="1" t="s">
        <v>49</v>
      </c>
      <c r="I25" s="9">
        <f t="shared" si="0"/>
        <v>22400</v>
      </c>
    </row>
    <row r="26" spans="1:9" ht="19.5" customHeight="1" x14ac:dyDescent="0.25">
      <c r="A26" s="10"/>
      <c r="B26" s="10"/>
      <c r="C26" s="16"/>
      <c r="D26" s="10"/>
      <c r="E26" s="10"/>
      <c r="F26" s="19" t="s">
        <v>54</v>
      </c>
      <c r="G26" s="7"/>
      <c r="H26" s="7"/>
      <c r="I26" s="8">
        <f>SUM(I4:I25)</f>
        <v>1979780.6360000002</v>
      </c>
    </row>
    <row r="27" spans="1:9" ht="19.5" customHeight="1" x14ac:dyDescent="0.25">
      <c r="A27" s="10"/>
      <c r="B27" s="10"/>
      <c r="C27" s="16"/>
      <c r="D27" s="10"/>
      <c r="E27" s="10"/>
      <c r="F27" s="19" t="s">
        <v>55</v>
      </c>
      <c r="G27" s="7"/>
      <c r="H27" s="7"/>
      <c r="I27" s="8">
        <f>I26*18%</f>
        <v>356360.51448000001</v>
      </c>
    </row>
    <row r="28" spans="1:9" ht="19.5" customHeight="1" x14ac:dyDescent="0.25">
      <c r="A28" s="10"/>
      <c r="B28" s="10"/>
      <c r="C28" s="16"/>
      <c r="D28" s="10"/>
      <c r="E28" s="10"/>
      <c r="F28" s="19" t="s">
        <v>56</v>
      </c>
      <c r="G28" s="7"/>
      <c r="H28" s="7"/>
      <c r="I28" s="8">
        <f>SUM(I26:I27)</f>
        <v>2336141.1504800003</v>
      </c>
    </row>
    <row r="32" spans="1:9" x14ac:dyDescent="0.25">
      <c r="F32" s="27" t="s">
        <v>67</v>
      </c>
      <c r="G32" s="27"/>
      <c r="H32" s="27"/>
      <c r="I32" s="27"/>
    </row>
    <row r="33" spans="6:9" x14ac:dyDescent="0.25">
      <c r="F33" s="27" t="s">
        <v>68</v>
      </c>
      <c r="G33" s="27"/>
      <c r="H33" s="27"/>
      <c r="I33" s="27"/>
    </row>
    <row r="34" spans="6:9" x14ac:dyDescent="0.25">
      <c r="F34" s="27" t="s">
        <v>69</v>
      </c>
      <c r="G34" s="27"/>
      <c r="H34" s="27"/>
      <c r="I34" s="27"/>
    </row>
  </sheetData>
  <mergeCells count="5">
    <mergeCell ref="A1:I1"/>
    <mergeCell ref="A2:I2"/>
    <mergeCell ref="F32:I32"/>
    <mergeCell ref="F33:I33"/>
    <mergeCell ref="F34:I34"/>
  </mergeCells>
  <pageMargins left="0.99" right="0.19" top="0.75" bottom="0.75" header="0.3" footer="0.3"/>
  <pageSetup paperSize="5" scale="82"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Ranjith</dc:creator>
  <cp:lastModifiedBy>Ranjith</cp:lastModifiedBy>
  <cp:lastPrinted>2026-01-09T09:32:33Z</cp:lastPrinted>
  <dcterms:created xsi:type="dcterms:W3CDTF">2026-01-09T06:45:07Z</dcterms:created>
  <dcterms:modified xsi:type="dcterms:W3CDTF">2026-01-09T09:33:02Z</dcterms:modified>
</cp:coreProperties>
</file>